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a\Desktop\ふじた事務所\助成金\"/>
    </mc:Choice>
  </mc:AlternateContent>
  <xr:revisionPtr revIDLastSave="0" documentId="8_{FBE060D1-F0AC-4961-9359-F9FEA7A897D7}" xr6:coauthVersionLast="45" xr6:coauthVersionMax="45" xr10:uidLastSave="{00000000-0000-0000-0000-000000000000}"/>
  <bookViews>
    <workbookView xWindow="-108" yWindow="-108" windowWidth="23256" windowHeight="12576" xr2:uid="{2DEFA828-0456-490D-8866-82A43EE59D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" l="1"/>
  <c r="G28" i="1"/>
  <c r="E28" i="1"/>
  <c r="L27" i="1"/>
  <c r="L26" i="1"/>
  <c r="L25" i="1"/>
  <c r="L24" i="1"/>
  <c r="L23" i="1"/>
  <c r="L22" i="1"/>
  <c r="L21" i="1"/>
  <c r="L20" i="1"/>
  <c r="D36" i="1" s="1"/>
  <c r="I17" i="1"/>
  <c r="G17" i="1"/>
  <c r="E17" i="1"/>
  <c r="I16" i="1"/>
  <c r="I29" i="1" s="1"/>
  <c r="G16" i="1"/>
  <c r="E16" i="1"/>
  <c r="E29" i="1" s="1"/>
  <c r="L15" i="1"/>
  <c r="L14" i="1"/>
  <c r="L13" i="1"/>
  <c r="L12" i="1"/>
  <c r="L11" i="1"/>
  <c r="L10" i="1"/>
  <c r="L9" i="1"/>
  <c r="L8" i="1"/>
  <c r="L19" i="1" s="1"/>
  <c r="I7" i="1"/>
  <c r="I18" i="1" s="1"/>
  <c r="G7" i="1"/>
  <c r="G18" i="1" s="1"/>
  <c r="E7" i="1"/>
  <c r="E18" i="1" s="1"/>
  <c r="L28" i="1" l="1"/>
  <c r="A36" i="1" s="1"/>
  <c r="G29" i="1"/>
  <c r="L16" i="1"/>
  <c r="A34" i="1" s="1"/>
  <c r="H35" i="1"/>
  <c r="D38" i="1" s="1"/>
  <c r="D34" i="1"/>
  <c r="H31" i="1"/>
  <c r="L29" i="1" l="1"/>
  <c r="E31" i="1" s="1"/>
  <c r="L30" i="1" s="1"/>
  <c r="L36" i="1" s="1"/>
  <c r="F33" i="1"/>
  <c r="A38" i="1" s="1"/>
  <c r="F37" i="1" s="1"/>
  <c r="L37" i="1" s="1"/>
</calcChain>
</file>

<file path=xl/sharedStrings.xml><?xml version="1.0" encoding="utf-8"?>
<sst xmlns="http://schemas.openxmlformats.org/spreadsheetml/2006/main" count="78" uniqueCount="47">
  <si>
    <t>平均賃金算定内訳</t>
    <rPh sb="0" eb="2">
      <t>ヘイキン</t>
    </rPh>
    <rPh sb="2" eb="4">
      <t>チンギン</t>
    </rPh>
    <rPh sb="4" eb="6">
      <t>サンテイ</t>
    </rPh>
    <rPh sb="6" eb="8">
      <t>ウチワケ</t>
    </rPh>
    <phoneticPr fontId="4"/>
  </si>
  <si>
    <t>算定事由発生日</t>
    <rPh sb="0" eb="2">
      <t>サンテイ</t>
    </rPh>
    <rPh sb="2" eb="4">
      <t>ジユウ</t>
    </rPh>
    <rPh sb="4" eb="7">
      <t>ハッセイビ</t>
    </rPh>
    <phoneticPr fontId="4"/>
  </si>
  <si>
    <t>氏名</t>
    <rPh sb="0" eb="2">
      <t>シメイ</t>
    </rPh>
    <phoneticPr fontId="4"/>
  </si>
  <si>
    <t>雇入年月日</t>
    <rPh sb="0" eb="1">
      <t>ヤトイ</t>
    </rPh>
    <rPh sb="1" eb="2">
      <t>ハイ</t>
    </rPh>
    <rPh sb="2" eb="5">
      <t>ネンガッピ</t>
    </rPh>
    <phoneticPr fontId="4"/>
  </si>
  <si>
    <t>年　　　　月　　　　日</t>
    <rPh sb="0" eb="1">
      <t>ネン</t>
    </rPh>
    <rPh sb="5" eb="6">
      <t>ガツ</t>
    </rPh>
    <rPh sb="10" eb="11">
      <t>ニチ</t>
    </rPh>
    <phoneticPr fontId="8"/>
  </si>
  <si>
    <t>常用・日雇の別</t>
    <rPh sb="0" eb="2">
      <t>ジョウヨウ</t>
    </rPh>
    <rPh sb="3" eb="5">
      <t>ヒヤト</t>
    </rPh>
    <rPh sb="6" eb="7">
      <t>ベツ</t>
    </rPh>
    <phoneticPr fontId="4"/>
  </si>
  <si>
    <t>常用</t>
    <rPh sb="0" eb="2">
      <t>ジョウヨウ</t>
    </rPh>
    <phoneticPr fontId="4"/>
  </si>
  <si>
    <t>日雇</t>
    <rPh sb="0" eb="2">
      <t>ヒヤトイ</t>
    </rPh>
    <phoneticPr fontId="4"/>
  </si>
  <si>
    <t>Ａ</t>
    <phoneticPr fontId="4"/>
  </si>
  <si>
    <t>月、週その他一定の期間によって支払ったもの</t>
    <rPh sb="0" eb="1">
      <t>ツキ</t>
    </rPh>
    <rPh sb="2" eb="3">
      <t>シュウ</t>
    </rPh>
    <rPh sb="5" eb="6">
      <t>タ</t>
    </rPh>
    <rPh sb="6" eb="8">
      <t>イッテイ</t>
    </rPh>
    <rPh sb="9" eb="11">
      <t>キカン</t>
    </rPh>
    <rPh sb="15" eb="17">
      <t>シハラ</t>
    </rPh>
    <phoneticPr fontId="4"/>
  </si>
  <si>
    <t>賃金計算期間</t>
    <rPh sb="0" eb="2">
      <t>チンギン</t>
    </rPh>
    <rPh sb="2" eb="4">
      <t>ケイサン</t>
    </rPh>
    <rPh sb="4" eb="6">
      <t>キカン</t>
    </rPh>
    <phoneticPr fontId="4"/>
  </si>
  <si>
    <t>から</t>
    <phoneticPr fontId="4"/>
  </si>
  <si>
    <t>計</t>
    <rPh sb="0" eb="1">
      <t>ケイ</t>
    </rPh>
    <phoneticPr fontId="4"/>
  </si>
  <si>
    <t>まで</t>
    <phoneticPr fontId="4"/>
  </si>
  <si>
    <t>総日数</t>
    <rPh sb="0" eb="1">
      <t>ソウ</t>
    </rPh>
    <rPh sb="1" eb="3">
      <t>ニッスウ</t>
    </rPh>
    <phoneticPr fontId="4"/>
  </si>
  <si>
    <t>日</t>
    <rPh sb="0" eb="1">
      <t>ニチ</t>
    </rPh>
    <phoneticPr fontId="4"/>
  </si>
  <si>
    <t>イ</t>
    <phoneticPr fontId="4"/>
  </si>
  <si>
    <t>賃金</t>
    <rPh sb="0" eb="2">
      <t>チンギン</t>
    </rPh>
    <phoneticPr fontId="4"/>
  </si>
  <si>
    <t>基本給</t>
    <rPh sb="0" eb="3">
      <t>キホンキュウ</t>
    </rPh>
    <phoneticPr fontId="4"/>
  </si>
  <si>
    <t>ロ</t>
    <phoneticPr fontId="4"/>
  </si>
  <si>
    <t>Ｂ</t>
    <phoneticPr fontId="4"/>
  </si>
  <si>
    <t>日、もしくは時間又は出来高制その他の請負制によって支払ったもの</t>
    <rPh sb="0" eb="1">
      <t>ヒ</t>
    </rPh>
    <rPh sb="6" eb="8">
      <t>ジカン</t>
    </rPh>
    <rPh sb="8" eb="9">
      <t>マタ</t>
    </rPh>
    <rPh sb="10" eb="13">
      <t>デキダカ</t>
    </rPh>
    <rPh sb="13" eb="14">
      <t>セイ</t>
    </rPh>
    <rPh sb="16" eb="17">
      <t>タ</t>
    </rPh>
    <rPh sb="18" eb="20">
      <t>ウケオイ</t>
    </rPh>
    <rPh sb="20" eb="21">
      <t>セイ</t>
    </rPh>
    <rPh sb="25" eb="27">
      <t>シハラ</t>
    </rPh>
    <phoneticPr fontId="4"/>
  </si>
  <si>
    <t>労働日数</t>
    <rPh sb="0" eb="2">
      <t>ロウドウ</t>
    </rPh>
    <rPh sb="2" eb="4">
      <t>ニッスウ</t>
    </rPh>
    <phoneticPr fontId="4"/>
  </si>
  <si>
    <t>ハ</t>
    <phoneticPr fontId="4"/>
  </si>
  <si>
    <t>通勤手当</t>
    <rPh sb="0" eb="2">
      <t>ツウキン</t>
    </rPh>
    <rPh sb="2" eb="4">
      <t>テアテ</t>
    </rPh>
    <phoneticPr fontId="8"/>
  </si>
  <si>
    <t>ニ</t>
    <phoneticPr fontId="4"/>
  </si>
  <si>
    <t>総計</t>
    <rPh sb="0" eb="2">
      <t>ソウケイ</t>
    </rPh>
    <phoneticPr fontId="4"/>
  </si>
  <si>
    <t>ホ</t>
    <phoneticPr fontId="4"/>
  </si>
  <si>
    <t>平均賃金</t>
    <rPh sb="0" eb="2">
      <t>ヘイキン</t>
    </rPh>
    <rPh sb="2" eb="4">
      <t>チンギン</t>
    </rPh>
    <phoneticPr fontId="4"/>
  </si>
  <si>
    <t>賃金総額ホ</t>
    <rPh sb="0" eb="2">
      <t>チンギン</t>
    </rPh>
    <rPh sb="2" eb="4">
      <t>ソウガク</t>
    </rPh>
    <phoneticPr fontId="4"/>
  </si>
  <si>
    <t>÷</t>
    <phoneticPr fontId="4"/>
  </si>
  <si>
    <t>総日数ｲ</t>
    <rPh sb="0" eb="1">
      <t>ソウ</t>
    </rPh>
    <rPh sb="1" eb="3">
      <t>ニッスウ</t>
    </rPh>
    <phoneticPr fontId="4"/>
  </si>
  <si>
    <t>＝</t>
    <phoneticPr fontId="4"/>
  </si>
  <si>
    <t>Ａのロ</t>
    <phoneticPr fontId="4"/>
  </si>
  <si>
    <t>総日数イ</t>
    <rPh sb="0" eb="3">
      <t>ソウニッスウ</t>
    </rPh>
    <phoneticPr fontId="4"/>
  </si>
  <si>
    <t>=</t>
    <phoneticPr fontId="4"/>
  </si>
  <si>
    <t>ヘ</t>
    <phoneticPr fontId="4"/>
  </si>
  <si>
    <t>Bのニ</t>
    <phoneticPr fontId="4"/>
  </si>
  <si>
    <t>労働日数ハ</t>
    <rPh sb="0" eb="2">
      <t>ロウドウ</t>
    </rPh>
    <rPh sb="2" eb="4">
      <t>ニッスウ</t>
    </rPh>
    <phoneticPr fontId="4"/>
  </si>
  <si>
    <t>×</t>
    <phoneticPr fontId="4"/>
  </si>
  <si>
    <t>６０/１００</t>
    <phoneticPr fontId="4"/>
  </si>
  <si>
    <t>ト</t>
    <phoneticPr fontId="4"/>
  </si>
  <si>
    <t>＋</t>
    <phoneticPr fontId="4"/>
  </si>
  <si>
    <t>最低保障平均賃金額</t>
    <rPh sb="0" eb="2">
      <t>サイテイ</t>
    </rPh>
    <rPh sb="2" eb="4">
      <t>ホショウ</t>
    </rPh>
    <rPh sb="4" eb="6">
      <t>ヘイキン</t>
    </rPh>
    <rPh sb="6" eb="8">
      <t>チンギン</t>
    </rPh>
    <rPh sb="8" eb="9">
      <t>ガク</t>
    </rPh>
    <phoneticPr fontId="4"/>
  </si>
  <si>
    <t>休業手当日額</t>
    <rPh sb="0" eb="2">
      <t>キュウギョウ</t>
    </rPh>
    <rPh sb="2" eb="4">
      <t>テアテ</t>
    </rPh>
    <rPh sb="4" eb="6">
      <t>ニチガク</t>
    </rPh>
    <phoneticPr fontId="4"/>
  </si>
  <si>
    <t>単位；円</t>
    <rPh sb="0" eb="2">
      <t>タンイ</t>
    </rPh>
    <rPh sb="3" eb="4">
      <t>エン</t>
    </rPh>
    <phoneticPr fontId="2"/>
  </si>
  <si>
    <t>作成例</t>
    <rPh sb="0" eb="3">
      <t>サクセイレイ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</si>
</sst>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5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9" fillId="2" borderId="6" xfId="0" applyFont="1" applyFill="1" applyBorder="1">
      <alignment vertical="center"/>
    </xf>
    <xf numFmtId="0" fontId="0" fillId="0" borderId="7" xfId="0" applyBorder="1">
      <alignment vertical="center"/>
    </xf>
    <xf numFmtId="0" fontId="9" fillId="2" borderId="6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10" fillId="2" borderId="7" xfId="1" applyFont="1" applyFill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3" xfId="1" applyFont="1" applyBorder="1">
      <alignment vertical="center"/>
    </xf>
    <xf numFmtId="38" fontId="10" fillId="0" borderId="5" xfId="1" applyFont="1" applyBorder="1">
      <alignment vertical="center"/>
    </xf>
    <xf numFmtId="38" fontId="9" fillId="0" borderId="6" xfId="1" applyFont="1" applyFill="1" applyBorder="1">
      <alignment vertical="center"/>
    </xf>
    <xf numFmtId="38" fontId="10" fillId="0" borderId="7" xfId="1" applyFont="1" applyBorder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>
      <alignment vertical="center"/>
    </xf>
    <xf numFmtId="38" fontId="9" fillId="2" borderId="6" xfId="1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1" xfId="1" applyFont="1" applyBorder="1">
      <alignment vertical="center"/>
    </xf>
    <xf numFmtId="38" fontId="12" fillId="0" borderId="1" xfId="1" applyFont="1" applyBorder="1">
      <alignment vertical="center"/>
    </xf>
    <xf numFmtId="40" fontId="12" fillId="0" borderId="1" xfId="1" applyNumberFormat="1" applyFont="1" applyBorder="1">
      <alignment vertical="center"/>
    </xf>
    <xf numFmtId="38" fontId="9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12" fillId="0" borderId="0" xfId="1" applyFont="1" applyBorder="1">
      <alignment vertical="center"/>
    </xf>
    <xf numFmtId="40" fontId="13" fillId="0" borderId="0" xfId="1" applyNumberFormat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40" fontId="13" fillId="3" borderId="1" xfId="1" applyNumberFormat="1" applyFont="1" applyFill="1" applyBorder="1" applyAlignment="1">
      <alignment horizontal="center" vertical="center"/>
    </xf>
    <xf numFmtId="40" fontId="12" fillId="0" borderId="6" xfId="1" applyNumberFormat="1" applyFont="1" applyBorder="1" applyAlignment="1">
      <alignment horizontal="center" vertical="center"/>
    </xf>
    <xf numFmtId="40" fontId="12" fillId="0" borderId="7" xfId="1" applyNumberFormat="1" applyFont="1" applyBorder="1" applyAlignment="1">
      <alignment horizontal="center" vertical="center"/>
    </xf>
    <xf numFmtId="40" fontId="13" fillId="0" borderId="1" xfId="1" applyNumberFormat="1" applyFont="1" applyBorder="1" applyAlignment="1">
      <alignment horizontal="center" vertical="center"/>
    </xf>
    <xf numFmtId="40" fontId="1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40" fontId="9" fillId="3" borderId="1" xfId="1" applyNumberFormat="1" applyFont="1" applyFill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2" borderId="6" xfId="1" applyFont="1" applyFill="1" applyBorder="1" applyAlignment="1">
      <alignment horizontal="center" vertical="center"/>
    </xf>
    <xf numFmtId="38" fontId="9" fillId="2" borderId="7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326572</xdr:colOff>
      <xdr:row>4</xdr:row>
      <xdr:rowOff>40821</xdr:rowOff>
    </xdr:from>
    <xdr:to>
      <xdr:col>11</xdr:col>
      <xdr:colOff>707571</xdr:colOff>
      <xdr:row>4</xdr:row>
      <xdr:rowOff>380999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AC284C6-F6A7-412C-AA88-3AD18D63D5C1}"/>
            </a:ext>
          </a:extLst>
        </xdr:cNvPr>
        <xdr:cNvSpPr/>
      </xdr:nvSpPr>
      <xdr:spPr>
        <a:xfrm>
          <a:off x="7708447" y="1507671"/>
          <a:ext cx="380999" cy="3401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03837-A24B-4753-B742-354145FB1C15}">
  <dimension ref="A2:M45"/>
  <sheetViews>
    <sheetView tabSelected="1" workbookViewId="0"/>
  </sheetViews>
  <sheetFormatPr defaultRowHeight="18" x14ac:dyDescent="0.45"/>
  <cols>
    <col min="1" max="1" width="3.8984375" customWidth="1"/>
    <col min="2" max="2" width="9.8984375" customWidth="1"/>
    <col min="3" max="3" width="6.09765625" customWidth="1"/>
    <col min="4" max="4" width="14.09765625" bestFit="1" customWidth="1"/>
    <col min="5" max="10" width="9.8984375" customWidth="1"/>
    <col min="11" max="11" width="3.59765625" customWidth="1"/>
    <col min="12" max="12" width="11.09765625" customWidth="1"/>
    <col min="13" max="13" width="11.5" customWidth="1"/>
    <col min="257" max="257" width="3.8984375" customWidth="1"/>
    <col min="258" max="258" width="9.8984375" customWidth="1"/>
    <col min="259" max="259" width="6.09765625" customWidth="1"/>
    <col min="260" max="260" width="14.09765625" bestFit="1" customWidth="1"/>
    <col min="261" max="266" width="9.8984375" customWidth="1"/>
    <col min="267" max="267" width="3.59765625" customWidth="1"/>
    <col min="268" max="268" width="11.09765625" customWidth="1"/>
    <col min="269" max="269" width="11.5" customWidth="1"/>
    <col min="513" max="513" width="3.8984375" customWidth="1"/>
    <col min="514" max="514" width="9.8984375" customWidth="1"/>
    <col min="515" max="515" width="6.09765625" customWidth="1"/>
    <col min="516" max="516" width="14.09765625" bestFit="1" customWidth="1"/>
    <col min="517" max="522" width="9.8984375" customWidth="1"/>
    <col min="523" max="523" width="3.59765625" customWidth="1"/>
    <col min="524" max="524" width="11.09765625" customWidth="1"/>
    <col min="525" max="525" width="11.5" customWidth="1"/>
    <col min="769" max="769" width="3.8984375" customWidth="1"/>
    <col min="770" max="770" width="9.8984375" customWidth="1"/>
    <col min="771" max="771" width="6.09765625" customWidth="1"/>
    <col min="772" max="772" width="14.09765625" bestFit="1" customWidth="1"/>
    <col min="773" max="778" width="9.8984375" customWidth="1"/>
    <col min="779" max="779" width="3.59765625" customWidth="1"/>
    <col min="780" max="780" width="11.09765625" customWidth="1"/>
    <col min="781" max="781" width="11.5" customWidth="1"/>
    <col min="1025" max="1025" width="3.8984375" customWidth="1"/>
    <col min="1026" max="1026" width="9.8984375" customWidth="1"/>
    <col min="1027" max="1027" width="6.09765625" customWidth="1"/>
    <col min="1028" max="1028" width="14.09765625" bestFit="1" customWidth="1"/>
    <col min="1029" max="1034" width="9.8984375" customWidth="1"/>
    <col min="1035" max="1035" width="3.59765625" customWidth="1"/>
    <col min="1036" max="1036" width="11.09765625" customWidth="1"/>
    <col min="1037" max="1037" width="11.5" customWidth="1"/>
    <col min="1281" max="1281" width="3.8984375" customWidth="1"/>
    <col min="1282" max="1282" width="9.8984375" customWidth="1"/>
    <col min="1283" max="1283" width="6.09765625" customWidth="1"/>
    <col min="1284" max="1284" width="14.09765625" bestFit="1" customWidth="1"/>
    <col min="1285" max="1290" width="9.8984375" customWidth="1"/>
    <col min="1291" max="1291" width="3.59765625" customWidth="1"/>
    <col min="1292" max="1292" width="11.09765625" customWidth="1"/>
    <col min="1293" max="1293" width="11.5" customWidth="1"/>
    <col min="1537" max="1537" width="3.8984375" customWidth="1"/>
    <col min="1538" max="1538" width="9.8984375" customWidth="1"/>
    <col min="1539" max="1539" width="6.09765625" customWidth="1"/>
    <col min="1540" max="1540" width="14.09765625" bestFit="1" customWidth="1"/>
    <col min="1541" max="1546" width="9.8984375" customWidth="1"/>
    <col min="1547" max="1547" width="3.59765625" customWidth="1"/>
    <col min="1548" max="1548" width="11.09765625" customWidth="1"/>
    <col min="1549" max="1549" width="11.5" customWidth="1"/>
    <col min="1793" max="1793" width="3.8984375" customWidth="1"/>
    <col min="1794" max="1794" width="9.8984375" customWidth="1"/>
    <col min="1795" max="1795" width="6.09765625" customWidth="1"/>
    <col min="1796" max="1796" width="14.09765625" bestFit="1" customWidth="1"/>
    <col min="1797" max="1802" width="9.8984375" customWidth="1"/>
    <col min="1803" max="1803" width="3.59765625" customWidth="1"/>
    <col min="1804" max="1804" width="11.09765625" customWidth="1"/>
    <col min="1805" max="1805" width="11.5" customWidth="1"/>
    <col min="2049" max="2049" width="3.8984375" customWidth="1"/>
    <col min="2050" max="2050" width="9.8984375" customWidth="1"/>
    <col min="2051" max="2051" width="6.09765625" customWidth="1"/>
    <col min="2052" max="2052" width="14.09765625" bestFit="1" customWidth="1"/>
    <col min="2053" max="2058" width="9.8984375" customWidth="1"/>
    <col min="2059" max="2059" width="3.59765625" customWidth="1"/>
    <col min="2060" max="2060" width="11.09765625" customWidth="1"/>
    <col min="2061" max="2061" width="11.5" customWidth="1"/>
    <col min="2305" max="2305" width="3.8984375" customWidth="1"/>
    <col min="2306" max="2306" width="9.8984375" customWidth="1"/>
    <col min="2307" max="2307" width="6.09765625" customWidth="1"/>
    <col min="2308" max="2308" width="14.09765625" bestFit="1" customWidth="1"/>
    <col min="2309" max="2314" width="9.8984375" customWidth="1"/>
    <col min="2315" max="2315" width="3.59765625" customWidth="1"/>
    <col min="2316" max="2316" width="11.09765625" customWidth="1"/>
    <col min="2317" max="2317" width="11.5" customWidth="1"/>
    <col min="2561" max="2561" width="3.8984375" customWidth="1"/>
    <col min="2562" max="2562" width="9.8984375" customWidth="1"/>
    <col min="2563" max="2563" width="6.09765625" customWidth="1"/>
    <col min="2564" max="2564" width="14.09765625" bestFit="1" customWidth="1"/>
    <col min="2565" max="2570" width="9.8984375" customWidth="1"/>
    <col min="2571" max="2571" width="3.59765625" customWidth="1"/>
    <col min="2572" max="2572" width="11.09765625" customWidth="1"/>
    <col min="2573" max="2573" width="11.5" customWidth="1"/>
    <col min="2817" max="2817" width="3.8984375" customWidth="1"/>
    <col min="2818" max="2818" width="9.8984375" customWidth="1"/>
    <col min="2819" max="2819" width="6.09765625" customWidth="1"/>
    <col min="2820" max="2820" width="14.09765625" bestFit="1" customWidth="1"/>
    <col min="2821" max="2826" width="9.8984375" customWidth="1"/>
    <col min="2827" max="2827" width="3.59765625" customWidth="1"/>
    <col min="2828" max="2828" width="11.09765625" customWidth="1"/>
    <col min="2829" max="2829" width="11.5" customWidth="1"/>
    <col min="3073" max="3073" width="3.8984375" customWidth="1"/>
    <col min="3074" max="3074" width="9.8984375" customWidth="1"/>
    <col min="3075" max="3075" width="6.09765625" customWidth="1"/>
    <col min="3076" max="3076" width="14.09765625" bestFit="1" customWidth="1"/>
    <col min="3077" max="3082" width="9.8984375" customWidth="1"/>
    <col min="3083" max="3083" width="3.59765625" customWidth="1"/>
    <col min="3084" max="3084" width="11.09765625" customWidth="1"/>
    <col min="3085" max="3085" width="11.5" customWidth="1"/>
    <col min="3329" max="3329" width="3.8984375" customWidth="1"/>
    <col min="3330" max="3330" width="9.8984375" customWidth="1"/>
    <col min="3331" max="3331" width="6.09765625" customWidth="1"/>
    <col min="3332" max="3332" width="14.09765625" bestFit="1" customWidth="1"/>
    <col min="3333" max="3338" width="9.8984375" customWidth="1"/>
    <col min="3339" max="3339" width="3.59765625" customWidth="1"/>
    <col min="3340" max="3340" width="11.09765625" customWidth="1"/>
    <col min="3341" max="3341" width="11.5" customWidth="1"/>
    <col min="3585" max="3585" width="3.8984375" customWidth="1"/>
    <col min="3586" max="3586" width="9.8984375" customWidth="1"/>
    <col min="3587" max="3587" width="6.09765625" customWidth="1"/>
    <col min="3588" max="3588" width="14.09765625" bestFit="1" customWidth="1"/>
    <col min="3589" max="3594" width="9.8984375" customWidth="1"/>
    <col min="3595" max="3595" width="3.59765625" customWidth="1"/>
    <col min="3596" max="3596" width="11.09765625" customWidth="1"/>
    <col min="3597" max="3597" width="11.5" customWidth="1"/>
    <col min="3841" max="3841" width="3.8984375" customWidth="1"/>
    <col min="3842" max="3842" width="9.8984375" customWidth="1"/>
    <col min="3843" max="3843" width="6.09765625" customWidth="1"/>
    <col min="3844" max="3844" width="14.09765625" bestFit="1" customWidth="1"/>
    <col min="3845" max="3850" width="9.8984375" customWidth="1"/>
    <col min="3851" max="3851" width="3.59765625" customWidth="1"/>
    <col min="3852" max="3852" width="11.09765625" customWidth="1"/>
    <col min="3853" max="3853" width="11.5" customWidth="1"/>
    <col min="4097" max="4097" width="3.8984375" customWidth="1"/>
    <col min="4098" max="4098" width="9.8984375" customWidth="1"/>
    <col min="4099" max="4099" width="6.09765625" customWidth="1"/>
    <col min="4100" max="4100" width="14.09765625" bestFit="1" customWidth="1"/>
    <col min="4101" max="4106" width="9.8984375" customWidth="1"/>
    <col min="4107" max="4107" width="3.59765625" customWidth="1"/>
    <col min="4108" max="4108" width="11.09765625" customWidth="1"/>
    <col min="4109" max="4109" width="11.5" customWidth="1"/>
    <col min="4353" max="4353" width="3.8984375" customWidth="1"/>
    <col min="4354" max="4354" width="9.8984375" customWidth="1"/>
    <col min="4355" max="4355" width="6.09765625" customWidth="1"/>
    <col min="4356" max="4356" width="14.09765625" bestFit="1" customWidth="1"/>
    <col min="4357" max="4362" width="9.8984375" customWidth="1"/>
    <col min="4363" max="4363" width="3.59765625" customWidth="1"/>
    <col min="4364" max="4364" width="11.09765625" customWidth="1"/>
    <col min="4365" max="4365" width="11.5" customWidth="1"/>
    <col min="4609" max="4609" width="3.8984375" customWidth="1"/>
    <col min="4610" max="4610" width="9.8984375" customWidth="1"/>
    <col min="4611" max="4611" width="6.09765625" customWidth="1"/>
    <col min="4612" max="4612" width="14.09765625" bestFit="1" customWidth="1"/>
    <col min="4613" max="4618" width="9.8984375" customWidth="1"/>
    <col min="4619" max="4619" width="3.59765625" customWidth="1"/>
    <col min="4620" max="4620" width="11.09765625" customWidth="1"/>
    <col min="4621" max="4621" width="11.5" customWidth="1"/>
    <col min="4865" max="4865" width="3.8984375" customWidth="1"/>
    <col min="4866" max="4866" width="9.8984375" customWidth="1"/>
    <col min="4867" max="4867" width="6.09765625" customWidth="1"/>
    <col min="4868" max="4868" width="14.09765625" bestFit="1" customWidth="1"/>
    <col min="4869" max="4874" width="9.8984375" customWidth="1"/>
    <col min="4875" max="4875" width="3.59765625" customWidth="1"/>
    <col min="4876" max="4876" width="11.09765625" customWidth="1"/>
    <col min="4877" max="4877" width="11.5" customWidth="1"/>
    <col min="5121" max="5121" width="3.8984375" customWidth="1"/>
    <col min="5122" max="5122" width="9.8984375" customWidth="1"/>
    <col min="5123" max="5123" width="6.09765625" customWidth="1"/>
    <col min="5124" max="5124" width="14.09765625" bestFit="1" customWidth="1"/>
    <col min="5125" max="5130" width="9.8984375" customWidth="1"/>
    <col min="5131" max="5131" width="3.59765625" customWidth="1"/>
    <col min="5132" max="5132" width="11.09765625" customWidth="1"/>
    <col min="5133" max="5133" width="11.5" customWidth="1"/>
    <col min="5377" max="5377" width="3.8984375" customWidth="1"/>
    <col min="5378" max="5378" width="9.8984375" customWidth="1"/>
    <col min="5379" max="5379" width="6.09765625" customWidth="1"/>
    <col min="5380" max="5380" width="14.09765625" bestFit="1" customWidth="1"/>
    <col min="5381" max="5386" width="9.8984375" customWidth="1"/>
    <col min="5387" max="5387" width="3.59765625" customWidth="1"/>
    <col min="5388" max="5388" width="11.09765625" customWidth="1"/>
    <col min="5389" max="5389" width="11.5" customWidth="1"/>
    <col min="5633" max="5633" width="3.8984375" customWidth="1"/>
    <col min="5634" max="5634" width="9.8984375" customWidth="1"/>
    <col min="5635" max="5635" width="6.09765625" customWidth="1"/>
    <col min="5636" max="5636" width="14.09765625" bestFit="1" customWidth="1"/>
    <col min="5637" max="5642" width="9.8984375" customWidth="1"/>
    <col min="5643" max="5643" width="3.59765625" customWidth="1"/>
    <col min="5644" max="5644" width="11.09765625" customWidth="1"/>
    <col min="5645" max="5645" width="11.5" customWidth="1"/>
    <col min="5889" max="5889" width="3.8984375" customWidth="1"/>
    <col min="5890" max="5890" width="9.8984375" customWidth="1"/>
    <col min="5891" max="5891" width="6.09765625" customWidth="1"/>
    <col min="5892" max="5892" width="14.09765625" bestFit="1" customWidth="1"/>
    <col min="5893" max="5898" width="9.8984375" customWidth="1"/>
    <col min="5899" max="5899" width="3.59765625" customWidth="1"/>
    <col min="5900" max="5900" width="11.09765625" customWidth="1"/>
    <col min="5901" max="5901" width="11.5" customWidth="1"/>
    <col min="6145" max="6145" width="3.8984375" customWidth="1"/>
    <col min="6146" max="6146" width="9.8984375" customWidth="1"/>
    <col min="6147" max="6147" width="6.09765625" customWidth="1"/>
    <col min="6148" max="6148" width="14.09765625" bestFit="1" customWidth="1"/>
    <col min="6149" max="6154" width="9.8984375" customWidth="1"/>
    <col min="6155" max="6155" width="3.59765625" customWidth="1"/>
    <col min="6156" max="6156" width="11.09765625" customWidth="1"/>
    <col min="6157" max="6157" width="11.5" customWidth="1"/>
    <col min="6401" max="6401" width="3.8984375" customWidth="1"/>
    <col min="6402" max="6402" width="9.8984375" customWidth="1"/>
    <col min="6403" max="6403" width="6.09765625" customWidth="1"/>
    <col min="6404" max="6404" width="14.09765625" bestFit="1" customWidth="1"/>
    <col min="6405" max="6410" width="9.8984375" customWidth="1"/>
    <col min="6411" max="6411" width="3.59765625" customWidth="1"/>
    <col min="6412" max="6412" width="11.09765625" customWidth="1"/>
    <col min="6413" max="6413" width="11.5" customWidth="1"/>
    <col min="6657" max="6657" width="3.8984375" customWidth="1"/>
    <col min="6658" max="6658" width="9.8984375" customWidth="1"/>
    <col min="6659" max="6659" width="6.09765625" customWidth="1"/>
    <col min="6660" max="6660" width="14.09765625" bestFit="1" customWidth="1"/>
    <col min="6661" max="6666" width="9.8984375" customWidth="1"/>
    <col min="6667" max="6667" width="3.59765625" customWidth="1"/>
    <col min="6668" max="6668" width="11.09765625" customWidth="1"/>
    <col min="6669" max="6669" width="11.5" customWidth="1"/>
    <col min="6913" max="6913" width="3.8984375" customWidth="1"/>
    <col min="6914" max="6914" width="9.8984375" customWidth="1"/>
    <col min="6915" max="6915" width="6.09765625" customWidth="1"/>
    <col min="6916" max="6916" width="14.09765625" bestFit="1" customWidth="1"/>
    <col min="6917" max="6922" width="9.8984375" customWidth="1"/>
    <col min="6923" max="6923" width="3.59765625" customWidth="1"/>
    <col min="6924" max="6924" width="11.09765625" customWidth="1"/>
    <col min="6925" max="6925" width="11.5" customWidth="1"/>
    <col min="7169" max="7169" width="3.8984375" customWidth="1"/>
    <col min="7170" max="7170" width="9.8984375" customWidth="1"/>
    <col min="7171" max="7171" width="6.09765625" customWidth="1"/>
    <col min="7172" max="7172" width="14.09765625" bestFit="1" customWidth="1"/>
    <col min="7173" max="7178" width="9.8984375" customWidth="1"/>
    <col min="7179" max="7179" width="3.59765625" customWidth="1"/>
    <col min="7180" max="7180" width="11.09765625" customWidth="1"/>
    <col min="7181" max="7181" width="11.5" customWidth="1"/>
    <col min="7425" max="7425" width="3.8984375" customWidth="1"/>
    <col min="7426" max="7426" width="9.8984375" customWidth="1"/>
    <col min="7427" max="7427" width="6.09765625" customWidth="1"/>
    <col min="7428" max="7428" width="14.09765625" bestFit="1" customWidth="1"/>
    <col min="7429" max="7434" width="9.8984375" customWidth="1"/>
    <col min="7435" max="7435" width="3.59765625" customWidth="1"/>
    <col min="7436" max="7436" width="11.09765625" customWidth="1"/>
    <col min="7437" max="7437" width="11.5" customWidth="1"/>
    <col min="7681" max="7681" width="3.8984375" customWidth="1"/>
    <col min="7682" max="7682" width="9.8984375" customWidth="1"/>
    <col min="7683" max="7683" width="6.09765625" customWidth="1"/>
    <col min="7684" max="7684" width="14.09765625" bestFit="1" customWidth="1"/>
    <col min="7685" max="7690" width="9.8984375" customWidth="1"/>
    <col min="7691" max="7691" width="3.59765625" customWidth="1"/>
    <col min="7692" max="7692" width="11.09765625" customWidth="1"/>
    <col min="7693" max="7693" width="11.5" customWidth="1"/>
    <col min="7937" max="7937" width="3.8984375" customWidth="1"/>
    <col min="7938" max="7938" width="9.8984375" customWidth="1"/>
    <col min="7939" max="7939" width="6.09765625" customWidth="1"/>
    <col min="7940" max="7940" width="14.09765625" bestFit="1" customWidth="1"/>
    <col min="7941" max="7946" width="9.8984375" customWidth="1"/>
    <col min="7947" max="7947" width="3.59765625" customWidth="1"/>
    <col min="7948" max="7948" width="11.09765625" customWidth="1"/>
    <col min="7949" max="7949" width="11.5" customWidth="1"/>
    <col min="8193" max="8193" width="3.8984375" customWidth="1"/>
    <col min="8194" max="8194" width="9.8984375" customWidth="1"/>
    <col min="8195" max="8195" width="6.09765625" customWidth="1"/>
    <col min="8196" max="8196" width="14.09765625" bestFit="1" customWidth="1"/>
    <col min="8197" max="8202" width="9.8984375" customWidth="1"/>
    <col min="8203" max="8203" width="3.59765625" customWidth="1"/>
    <col min="8204" max="8204" width="11.09765625" customWidth="1"/>
    <col min="8205" max="8205" width="11.5" customWidth="1"/>
    <col min="8449" max="8449" width="3.8984375" customWidth="1"/>
    <col min="8450" max="8450" width="9.8984375" customWidth="1"/>
    <col min="8451" max="8451" width="6.09765625" customWidth="1"/>
    <col min="8452" max="8452" width="14.09765625" bestFit="1" customWidth="1"/>
    <col min="8453" max="8458" width="9.8984375" customWidth="1"/>
    <col min="8459" max="8459" width="3.59765625" customWidth="1"/>
    <col min="8460" max="8460" width="11.09765625" customWidth="1"/>
    <col min="8461" max="8461" width="11.5" customWidth="1"/>
    <col min="8705" max="8705" width="3.8984375" customWidth="1"/>
    <col min="8706" max="8706" width="9.8984375" customWidth="1"/>
    <col min="8707" max="8707" width="6.09765625" customWidth="1"/>
    <col min="8708" max="8708" width="14.09765625" bestFit="1" customWidth="1"/>
    <col min="8709" max="8714" width="9.8984375" customWidth="1"/>
    <col min="8715" max="8715" width="3.59765625" customWidth="1"/>
    <col min="8716" max="8716" width="11.09765625" customWidth="1"/>
    <col min="8717" max="8717" width="11.5" customWidth="1"/>
    <col min="8961" max="8961" width="3.8984375" customWidth="1"/>
    <col min="8962" max="8962" width="9.8984375" customWidth="1"/>
    <col min="8963" max="8963" width="6.09765625" customWidth="1"/>
    <col min="8964" max="8964" width="14.09765625" bestFit="1" customWidth="1"/>
    <col min="8965" max="8970" width="9.8984375" customWidth="1"/>
    <col min="8971" max="8971" width="3.59765625" customWidth="1"/>
    <col min="8972" max="8972" width="11.09765625" customWidth="1"/>
    <col min="8973" max="8973" width="11.5" customWidth="1"/>
    <col min="9217" max="9217" width="3.8984375" customWidth="1"/>
    <col min="9218" max="9218" width="9.8984375" customWidth="1"/>
    <col min="9219" max="9219" width="6.09765625" customWidth="1"/>
    <col min="9220" max="9220" width="14.09765625" bestFit="1" customWidth="1"/>
    <col min="9221" max="9226" width="9.8984375" customWidth="1"/>
    <col min="9227" max="9227" width="3.59765625" customWidth="1"/>
    <col min="9228" max="9228" width="11.09765625" customWidth="1"/>
    <col min="9229" max="9229" width="11.5" customWidth="1"/>
    <col min="9473" max="9473" width="3.8984375" customWidth="1"/>
    <col min="9474" max="9474" width="9.8984375" customWidth="1"/>
    <col min="9475" max="9475" width="6.09765625" customWidth="1"/>
    <col min="9476" max="9476" width="14.09765625" bestFit="1" customWidth="1"/>
    <col min="9477" max="9482" width="9.8984375" customWidth="1"/>
    <col min="9483" max="9483" width="3.59765625" customWidth="1"/>
    <col min="9484" max="9484" width="11.09765625" customWidth="1"/>
    <col min="9485" max="9485" width="11.5" customWidth="1"/>
    <col min="9729" max="9729" width="3.8984375" customWidth="1"/>
    <col min="9730" max="9730" width="9.8984375" customWidth="1"/>
    <col min="9731" max="9731" width="6.09765625" customWidth="1"/>
    <col min="9732" max="9732" width="14.09765625" bestFit="1" customWidth="1"/>
    <col min="9733" max="9738" width="9.8984375" customWidth="1"/>
    <col min="9739" max="9739" width="3.59765625" customWidth="1"/>
    <col min="9740" max="9740" width="11.09765625" customWidth="1"/>
    <col min="9741" max="9741" width="11.5" customWidth="1"/>
    <col min="9985" max="9985" width="3.8984375" customWidth="1"/>
    <col min="9986" max="9986" width="9.8984375" customWidth="1"/>
    <col min="9987" max="9987" width="6.09765625" customWidth="1"/>
    <col min="9988" max="9988" width="14.09765625" bestFit="1" customWidth="1"/>
    <col min="9989" max="9994" width="9.8984375" customWidth="1"/>
    <col min="9995" max="9995" width="3.59765625" customWidth="1"/>
    <col min="9996" max="9996" width="11.09765625" customWidth="1"/>
    <col min="9997" max="9997" width="11.5" customWidth="1"/>
    <col min="10241" max="10241" width="3.8984375" customWidth="1"/>
    <col min="10242" max="10242" width="9.8984375" customWidth="1"/>
    <col min="10243" max="10243" width="6.09765625" customWidth="1"/>
    <col min="10244" max="10244" width="14.09765625" bestFit="1" customWidth="1"/>
    <col min="10245" max="10250" width="9.8984375" customWidth="1"/>
    <col min="10251" max="10251" width="3.59765625" customWidth="1"/>
    <col min="10252" max="10252" width="11.09765625" customWidth="1"/>
    <col min="10253" max="10253" width="11.5" customWidth="1"/>
    <col min="10497" max="10497" width="3.8984375" customWidth="1"/>
    <col min="10498" max="10498" width="9.8984375" customWidth="1"/>
    <col min="10499" max="10499" width="6.09765625" customWidth="1"/>
    <col min="10500" max="10500" width="14.09765625" bestFit="1" customWidth="1"/>
    <col min="10501" max="10506" width="9.8984375" customWidth="1"/>
    <col min="10507" max="10507" width="3.59765625" customWidth="1"/>
    <col min="10508" max="10508" width="11.09765625" customWidth="1"/>
    <col min="10509" max="10509" width="11.5" customWidth="1"/>
    <col min="10753" max="10753" width="3.8984375" customWidth="1"/>
    <col min="10754" max="10754" width="9.8984375" customWidth="1"/>
    <col min="10755" max="10755" width="6.09765625" customWidth="1"/>
    <col min="10756" max="10756" width="14.09765625" bestFit="1" customWidth="1"/>
    <col min="10757" max="10762" width="9.8984375" customWidth="1"/>
    <col min="10763" max="10763" width="3.59765625" customWidth="1"/>
    <col min="10764" max="10764" width="11.09765625" customWidth="1"/>
    <col min="10765" max="10765" width="11.5" customWidth="1"/>
    <col min="11009" max="11009" width="3.8984375" customWidth="1"/>
    <col min="11010" max="11010" width="9.8984375" customWidth="1"/>
    <col min="11011" max="11011" width="6.09765625" customWidth="1"/>
    <col min="11012" max="11012" width="14.09765625" bestFit="1" customWidth="1"/>
    <col min="11013" max="11018" width="9.8984375" customWidth="1"/>
    <col min="11019" max="11019" width="3.59765625" customWidth="1"/>
    <col min="11020" max="11020" width="11.09765625" customWidth="1"/>
    <col min="11021" max="11021" width="11.5" customWidth="1"/>
    <col min="11265" max="11265" width="3.8984375" customWidth="1"/>
    <col min="11266" max="11266" width="9.8984375" customWidth="1"/>
    <col min="11267" max="11267" width="6.09765625" customWidth="1"/>
    <col min="11268" max="11268" width="14.09765625" bestFit="1" customWidth="1"/>
    <col min="11269" max="11274" width="9.8984375" customWidth="1"/>
    <col min="11275" max="11275" width="3.59765625" customWidth="1"/>
    <col min="11276" max="11276" width="11.09765625" customWidth="1"/>
    <col min="11277" max="11277" width="11.5" customWidth="1"/>
    <col min="11521" max="11521" width="3.8984375" customWidth="1"/>
    <col min="11522" max="11522" width="9.8984375" customWidth="1"/>
    <col min="11523" max="11523" width="6.09765625" customWidth="1"/>
    <col min="11524" max="11524" width="14.09765625" bestFit="1" customWidth="1"/>
    <col min="11525" max="11530" width="9.8984375" customWidth="1"/>
    <col min="11531" max="11531" width="3.59765625" customWidth="1"/>
    <col min="11532" max="11532" width="11.09765625" customWidth="1"/>
    <col min="11533" max="11533" width="11.5" customWidth="1"/>
    <col min="11777" max="11777" width="3.8984375" customWidth="1"/>
    <col min="11778" max="11778" width="9.8984375" customWidth="1"/>
    <col min="11779" max="11779" width="6.09765625" customWidth="1"/>
    <col min="11780" max="11780" width="14.09765625" bestFit="1" customWidth="1"/>
    <col min="11781" max="11786" width="9.8984375" customWidth="1"/>
    <col min="11787" max="11787" width="3.59765625" customWidth="1"/>
    <col min="11788" max="11788" width="11.09765625" customWidth="1"/>
    <col min="11789" max="11789" width="11.5" customWidth="1"/>
    <col min="12033" max="12033" width="3.8984375" customWidth="1"/>
    <col min="12034" max="12034" width="9.8984375" customWidth="1"/>
    <col min="12035" max="12035" width="6.09765625" customWidth="1"/>
    <col min="12036" max="12036" width="14.09765625" bestFit="1" customWidth="1"/>
    <col min="12037" max="12042" width="9.8984375" customWidth="1"/>
    <col min="12043" max="12043" width="3.59765625" customWidth="1"/>
    <col min="12044" max="12044" width="11.09765625" customWidth="1"/>
    <col min="12045" max="12045" width="11.5" customWidth="1"/>
    <col min="12289" max="12289" width="3.8984375" customWidth="1"/>
    <col min="12290" max="12290" width="9.8984375" customWidth="1"/>
    <col min="12291" max="12291" width="6.09765625" customWidth="1"/>
    <col min="12292" max="12292" width="14.09765625" bestFit="1" customWidth="1"/>
    <col min="12293" max="12298" width="9.8984375" customWidth="1"/>
    <col min="12299" max="12299" width="3.59765625" customWidth="1"/>
    <col min="12300" max="12300" width="11.09765625" customWidth="1"/>
    <col min="12301" max="12301" width="11.5" customWidth="1"/>
    <col min="12545" max="12545" width="3.8984375" customWidth="1"/>
    <col min="12546" max="12546" width="9.8984375" customWidth="1"/>
    <col min="12547" max="12547" width="6.09765625" customWidth="1"/>
    <col min="12548" max="12548" width="14.09765625" bestFit="1" customWidth="1"/>
    <col min="12549" max="12554" width="9.8984375" customWidth="1"/>
    <col min="12555" max="12555" width="3.59765625" customWidth="1"/>
    <col min="12556" max="12556" width="11.09765625" customWidth="1"/>
    <col min="12557" max="12557" width="11.5" customWidth="1"/>
    <col min="12801" max="12801" width="3.8984375" customWidth="1"/>
    <col min="12802" max="12802" width="9.8984375" customWidth="1"/>
    <col min="12803" max="12803" width="6.09765625" customWidth="1"/>
    <col min="12804" max="12804" width="14.09765625" bestFit="1" customWidth="1"/>
    <col min="12805" max="12810" width="9.8984375" customWidth="1"/>
    <col min="12811" max="12811" width="3.59765625" customWidth="1"/>
    <col min="12812" max="12812" width="11.09765625" customWidth="1"/>
    <col min="12813" max="12813" width="11.5" customWidth="1"/>
    <col min="13057" max="13057" width="3.8984375" customWidth="1"/>
    <col min="13058" max="13058" width="9.8984375" customWidth="1"/>
    <col min="13059" max="13059" width="6.09765625" customWidth="1"/>
    <col min="13060" max="13060" width="14.09765625" bestFit="1" customWidth="1"/>
    <col min="13061" max="13066" width="9.8984375" customWidth="1"/>
    <col min="13067" max="13067" width="3.59765625" customWidth="1"/>
    <col min="13068" max="13068" width="11.09765625" customWidth="1"/>
    <col min="13069" max="13069" width="11.5" customWidth="1"/>
    <col min="13313" max="13313" width="3.8984375" customWidth="1"/>
    <col min="13314" max="13314" width="9.8984375" customWidth="1"/>
    <col min="13315" max="13315" width="6.09765625" customWidth="1"/>
    <col min="13316" max="13316" width="14.09765625" bestFit="1" customWidth="1"/>
    <col min="13317" max="13322" width="9.8984375" customWidth="1"/>
    <col min="13323" max="13323" width="3.59765625" customWidth="1"/>
    <col min="13324" max="13324" width="11.09765625" customWidth="1"/>
    <col min="13325" max="13325" width="11.5" customWidth="1"/>
    <col min="13569" max="13569" width="3.8984375" customWidth="1"/>
    <col min="13570" max="13570" width="9.8984375" customWidth="1"/>
    <col min="13571" max="13571" width="6.09765625" customWidth="1"/>
    <col min="13572" max="13572" width="14.09765625" bestFit="1" customWidth="1"/>
    <col min="13573" max="13578" width="9.8984375" customWidth="1"/>
    <col min="13579" max="13579" width="3.59765625" customWidth="1"/>
    <col min="13580" max="13580" width="11.09765625" customWidth="1"/>
    <col min="13581" max="13581" width="11.5" customWidth="1"/>
    <col min="13825" max="13825" width="3.8984375" customWidth="1"/>
    <col min="13826" max="13826" width="9.8984375" customWidth="1"/>
    <col min="13827" max="13827" width="6.09765625" customWidth="1"/>
    <col min="13828" max="13828" width="14.09765625" bestFit="1" customWidth="1"/>
    <col min="13829" max="13834" width="9.8984375" customWidth="1"/>
    <col min="13835" max="13835" width="3.59765625" customWidth="1"/>
    <col min="13836" max="13836" width="11.09765625" customWidth="1"/>
    <col min="13837" max="13837" width="11.5" customWidth="1"/>
    <col min="14081" max="14081" width="3.8984375" customWidth="1"/>
    <col min="14082" max="14082" width="9.8984375" customWidth="1"/>
    <col min="14083" max="14083" width="6.09765625" customWidth="1"/>
    <col min="14084" max="14084" width="14.09765625" bestFit="1" customWidth="1"/>
    <col min="14085" max="14090" width="9.8984375" customWidth="1"/>
    <col min="14091" max="14091" width="3.59765625" customWidth="1"/>
    <col min="14092" max="14092" width="11.09765625" customWidth="1"/>
    <col min="14093" max="14093" width="11.5" customWidth="1"/>
    <col min="14337" max="14337" width="3.8984375" customWidth="1"/>
    <col min="14338" max="14338" width="9.8984375" customWidth="1"/>
    <col min="14339" max="14339" width="6.09765625" customWidth="1"/>
    <col min="14340" max="14340" width="14.09765625" bestFit="1" customWidth="1"/>
    <col min="14341" max="14346" width="9.8984375" customWidth="1"/>
    <col min="14347" max="14347" width="3.59765625" customWidth="1"/>
    <col min="14348" max="14348" width="11.09765625" customWidth="1"/>
    <col min="14349" max="14349" width="11.5" customWidth="1"/>
    <col min="14593" max="14593" width="3.8984375" customWidth="1"/>
    <col min="14594" max="14594" width="9.8984375" customWidth="1"/>
    <col min="14595" max="14595" width="6.09765625" customWidth="1"/>
    <col min="14596" max="14596" width="14.09765625" bestFit="1" customWidth="1"/>
    <col min="14597" max="14602" width="9.8984375" customWidth="1"/>
    <col min="14603" max="14603" width="3.59765625" customWidth="1"/>
    <col min="14604" max="14604" width="11.09765625" customWidth="1"/>
    <col min="14605" max="14605" width="11.5" customWidth="1"/>
    <col min="14849" max="14849" width="3.8984375" customWidth="1"/>
    <col min="14850" max="14850" width="9.8984375" customWidth="1"/>
    <col min="14851" max="14851" width="6.09765625" customWidth="1"/>
    <col min="14852" max="14852" width="14.09765625" bestFit="1" customWidth="1"/>
    <col min="14853" max="14858" width="9.8984375" customWidth="1"/>
    <col min="14859" max="14859" width="3.59765625" customWidth="1"/>
    <col min="14860" max="14860" width="11.09765625" customWidth="1"/>
    <col min="14861" max="14861" width="11.5" customWidth="1"/>
    <col min="15105" max="15105" width="3.8984375" customWidth="1"/>
    <col min="15106" max="15106" width="9.8984375" customWidth="1"/>
    <col min="15107" max="15107" width="6.09765625" customWidth="1"/>
    <col min="15108" max="15108" width="14.09765625" bestFit="1" customWidth="1"/>
    <col min="15109" max="15114" width="9.8984375" customWidth="1"/>
    <col min="15115" max="15115" width="3.59765625" customWidth="1"/>
    <col min="15116" max="15116" width="11.09765625" customWidth="1"/>
    <col min="15117" max="15117" width="11.5" customWidth="1"/>
    <col min="15361" max="15361" width="3.8984375" customWidth="1"/>
    <col min="15362" max="15362" width="9.8984375" customWidth="1"/>
    <col min="15363" max="15363" width="6.09765625" customWidth="1"/>
    <col min="15364" max="15364" width="14.09765625" bestFit="1" customWidth="1"/>
    <col min="15365" max="15370" width="9.8984375" customWidth="1"/>
    <col min="15371" max="15371" width="3.59765625" customWidth="1"/>
    <col min="15372" max="15372" width="11.09765625" customWidth="1"/>
    <col min="15373" max="15373" width="11.5" customWidth="1"/>
    <col min="15617" max="15617" width="3.8984375" customWidth="1"/>
    <col min="15618" max="15618" width="9.8984375" customWidth="1"/>
    <col min="15619" max="15619" width="6.09765625" customWidth="1"/>
    <col min="15620" max="15620" width="14.09765625" bestFit="1" customWidth="1"/>
    <col min="15621" max="15626" width="9.8984375" customWidth="1"/>
    <col min="15627" max="15627" width="3.59765625" customWidth="1"/>
    <col min="15628" max="15628" width="11.09765625" customWidth="1"/>
    <col min="15629" max="15629" width="11.5" customWidth="1"/>
    <col min="15873" max="15873" width="3.8984375" customWidth="1"/>
    <col min="15874" max="15874" width="9.8984375" customWidth="1"/>
    <col min="15875" max="15875" width="6.09765625" customWidth="1"/>
    <col min="15876" max="15876" width="14.09765625" bestFit="1" customWidth="1"/>
    <col min="15877" max="15882" width="9.8984375" customWidth="1"/>
    <col min="15883" max="15883" width="3.59765625" customWidth="1"/>
    <col min="15884" max="15884" width="11.09765625" customWidth="1"/>
    <col min="15885" max="15885" width="11.5" customWidth="1"/>
    <col min="16129" max="16129" width="3.8984375" customWidth="1"/>
    <col min="16130" max="16130" width="9.8984375" customWidth="1"/>
    <col min="16131" max="16131" width="6.09765625" customWidth="1"/>
    <col min="16132" max="16132" width="14.09765625" bestFit="1" customWidth="1"/>
    <col min="16133" max="16138" width="9.8984375" customWidth="1"/>
    <col min="16139" max="16139" width="3.59765625" customWidth="1"/>
    <col min="16140" max="16140" width="11.09765625" customWidth="1"/>
    <col min="16141" max="16141" width="11.5" customWidth="1"/>
  </cols>
  <sheetData>
    <row r="2" spans="1:13" ht="30.75" customHeight="1" x14ac:dyDescent="0.45">
      <c r="B2" s="61" t="s">
        <v>0</v>
      </c>
      <c r="C2" s="61"/>
      <c r="D2" s="61"/>
      <c r="E2" s="61"/>
      <c r="F2" s="33" t="s">
        <v>46</v>
      </c>
      <c r="I2" s="44" t="s">
        <v>1</v>
      </c>
      <c r="J2" s="44"/>
      <c r="K2" s="44"/>
      <c r="L2" s="62"/>
      <c r="M2" s="63"/>
    </row>
    <row r="3" spans="1:13" ht="42.75" customHeight="1" x14ac:dyDescent="0.45">
      <c r="B3" s="1"/>
      <c r="C3" s="1"/>
      <c r="D3" s="1"/>
      <c r="E3" s="64"/>
      <c r="F3" s="64"/>
      <c r="G3" s="1"/>
      <c r="I3" s="44" t="s">
        <v>2</v>
      </c>
      <c r="J3" s="44"/>
      <c r="K3" s="44"/>
      <c r="L3" s="44"/>
      <c r="M3" s="44"/>
    </row>
    <row r="4" spans="1:13" ht="28.5" customHeight="1" x14ac:dyDescent="0.45">
      <c r="B4" s="1"/>
      <c r="C4" s="1"/>
      <c r="D4" s="1"/>
      <c r="E4" s="2"/>
      <c r="F4" s="2"/>
      <c r="G4" s="1"/>
      <c r="I4" s="3"/>
      <c r="J4" s="3"/>
      <c r="K4" s="3"/>
      <c r="L4" s="3"/>
      <c r="M4" s="3"/>
    </row>
    <row r="5" spans="1:13" ht="30.75" customHeight="1" x14ac:dyDescent="0.45">
      <c r="A5" s="44" t="s">
        <v>3</v>
      </c>
      <c r="B5" s="44"/>
      <c r="C5" s="44"/>
      <c r="D5" s="65" t="s">
        <v>4</v>
      </c>
      <c r="E5" s="44"/>
      <c r="F5" s="44"/>
      <c r="G5" s="44"/>
      <c r="H5" s="44"/>
      <c r="I5" s="44" t="s">
        <v>5</v>
      </c>
      <c r="J5" s="44"/>
      <c r="K5" s="44"/>
      <c r="L5" s="4" t="s">
        <v>6</v>
      </c>
      <c r="M5" s="4" t="s">
        <v>7</v>
      </c>
    </row>
    <row r="6" spans="1:13" ht="24" customHeight="1" x14ac:dyDescent="0.45">
      <c r="A6" s="46" t="s">
        <v>8</v>
      </c>
      <c r="B6" s="57" t="s">
        <v>9</v>
      </c>
      <c r="C6" s="46" t="s">
        <v>10</v>
      </c>
      <c r="D6" s="46"/>
      <c r="E6" s="5">
        <v>43831</v>
      </c>
      <c r="F6" s="6" t="s">
        <v>11</v>
      </c>
      <c r="G6" s="5">
        <v>43862</v>
      </c>
      <c r="H6" s="6" t="s">
        <v>11</v>
      </c>
      <c r="I6" s="5">
        <v>43891</v>
      </c>
      <c r="J6" s="6" t="s">
        <v>11</v>
      </c>
      <c r="K6" s="6"/>
      <c r="L6" s="46" t="s">
        <v>12</v>
      </c>
      <c r="M6" s="46"/>
    </row>
    <row r="7" spans="1:13" ht="24" customHeight="1" x14ac:dyDescent="0.45">
      <c r="A7" s="46"/>
      <c r="B7" s="57"/>
      <c r="C7" s="46"/>
      <c r="D7" s="46"/>
      <c r="E7" s="7">
        <f>E6+E8-1</f>
        <v>43861</v>
      </c>
      <c r="F7" s="8" t="s">
        <v>13</v>
      </c>
      <c r="G7" s="7">
        <f>G6+G8-1</f>
        <v>43890</v>
      </c>
      <c r="H7" s="8" t="s">
        <v>13</v>
      </c>
      <c r="I7" s="7">
        <f>I6+I8-1</f>
        <v>43921</v>
      </c>
      <c r="J7" s="8" t="s">
        <v>13</v>
      </c>
      <c r="K7" s="8"/>
      <c r="L7" s="46"/>
      <c r="M7" s="46"/>
    </row>
    <row r="8" spans="1:13" ht="24" customHeight="1" x14ac:dyDescent="0.45">
      <c r="A8" s="46"/>
      <c r="B8" s="57"/>
      <c r="C8" s="46" t="s">
        <v>14</v>
      </c>
      <c r="D8" s="46"/>
      <c r="E8" s="9">
        <v>31</v>
      </c>
      <c r="F8" s="10" t="s">
        <v>15</v>
      </c>
      <c r="G8" s="11">
        <v>29</v>
      </c>
      <c r="H8" s="10" t="s">
        <v>15</v>
      </c>
      <c r="I8" s="9">
        <v>31</v>
      </c>
      <c r="J8" s="10" t="s">
        <v>15</v>
      </c>
      <c r="K8" s="10" t="s">
        <v>16</v>
      </c>
      <c r="L8" s="58">
        <f>SUM(E8+G8+I8)</f>
        <v>91</v>
      </c>
      <c r="M8" s="58"/>
    </row>
    <row r="9" spans="1:13" ht="24" customHeight="1" x14ac:dyDescent="0.45">
      <c r="A9" s="46"/>
      <c r="B9" s="57"/>
      <c r="C9" s="46" t="s">
        <v>17</v>
      </c>
      <c r="D9" s="12" t="s">
        <v>18</v>
      </c>
      <c r="E9" s="55"/>
      <c r="F9" s="56"/>
      <c r="G9" s="55"/>
      <c r="H9" s="56"/>
      <c r="I9" s="55"/>
      <c r="J9" s="56"/>
      <c r="K9" s="13"/>
      <c r="L9" s="47">
        <f>E9+G9+I9</f>
        <v>0</v>
      </c>
      <c r="M9" s="47"/>
    </row>
    <row r="10" spans="1:13" ht="24" customHeight="1" x14ac:dyDescent="0.45">
      <c r="A10" s="46"/>
      <c r="B10" s="57"/>
      <c r="C10" s="46"/>
      <c r="D10" s="12"/>
      <c r="E10" s="55"/>
      <c r="F10" s="56"/>
      <c r="G10" s="55"/>
      <c r="H10" s="56"/>
      <c r="I10" s="55"/>
      <c r="J10" s="56"/>
      <c r="K10" s="13"/>
      <c r="L10" s="47">
        <f t="shared" ref="L10:L15" si="0">E10+G10+I10</f>
        <v>0</v>
      </c>
      <c r="M10" s="47"/>
    </row>
    <row r="11" spans="1:13" ht="24" customHeight="1" x14ac:dyDescent="0.45">
      <c r="A11" s="46"/>
      <c r="B11" s="57"/>
      <c r="C11" s="46"/>
      <c r="D11" s="12"/>
      <c r="E11" s="55"/>
      <c r="F11" s="56"/>
      <c r="G11" s="55"/>
      <c r="H11" s="56"/>
      <c r="I11" s="55"/>
      <c r="J11" s="56"/>
      <c r="K11" s="13"/>
      <c r="L11" s="47">
        <f t="shared" si="0"/>
        <v>0</v>
      </c>
      <c r="M11" s="47"/>
    </row>
    <row r="12" spans="1:13" ht="24" customHeight="1" x14ac:dyDescent="0.45">
      <c r="A12" s="46"/>
      <c r="B12" s="57"/>
      <c r="C12" s="46"/>
      <c r="D12" s="12"/>
      <c r="E12" s="55"/>
      <c r="F12" s="56"/>
      <c r="G12" s="55"/>
      <c r="H12" s="56"/>
      <c r="I12" s="55"/>
      <c r="J12" s="56"/>
      <c r="K12" s="13"/>
      <c r="L12" s="47">
        <f t="shared" si="0"/>
        <v>0</v>
      </c>
      <c r="M12" s="47"/>
    </row>
    <row r="13" spans="1:13" ht="24" customHeight="1" x14ac:dyDescent="0.45">
      <c r="A13" s="46"/>
      <c r="B13" s="57"/>
      <c r="C13" s="46"/>
      <c r="D13" s="12"/>
      <c r="E13" s="55"/>
      <c r="F13" s="56"/>
      <c r="G13" s="55"/>
      <c r="H13" s="56"/>
      <c r="I13" s="55"/>
      <c r="J13" s="56"/>
      <c r="K13" s="13"/>
      <c r="L13" s="47">
        <f t="shared" si="0"/>
        <v>0</v>
      </c>
      <c r="M13" s="47"/>
    </row>
    <row r="14" spans="1:13" ht="24" customHeight="1" x14ac:dyDescent="0.45">
      <c r="A14" s="46"/>
      <c r="B14" s="57"/>
      <c r="C14" s="46"/>
      <c r="D14" s="12"/>
      <c r="E14" s="55"/>
      <c r="F14" s="56"/>
      <c r="G14" s="55"/>
      <c r="H14" s="56"/>
      <c r="I14" s="55"/>
      <c r="J14" s="56"/>
      <c r="K14" s="13"/>
      <c r="L14" s="47">
        <f t="shared" si="0"/>
        <v>0</v>
      </c>
      <c r="M14" s="47"/>
    </row>
    <row r="15" spans="1:13" ht="24" customHeight="1" x14ac:dyDescent="0.45">
      <c r="A15" s="46"/>
      <c r="B15" s="57"/>
      <c r="C15" s="46"/>
      <c r="D15" s="12"/>
      <c r="E15" s="55"/>
      <c r="F15" s="56"/>
      <c r="G15" s="55"/>
      <c r="H15" s="56"/>
      <c r="I15" s="55"/>
      <c r="J15" s="56"/>
      <c r="K15" s="13"/>
      <c r="L15" s="47">
        <f t="shared" si="0"/>
        <v>0</v>
      </c>
      <c r="M15" s="47"/>
    </row>
    <row r="16" spans="1:13" ht="24" customHeight="1" x14ac:dyDescent="0.45">
      <c r="A16" s="46"/>
      <c r="B16" s="57"/>
      <c r="C16" s="46"/>
      <c r="D16" s="12" t="s">
        <v>12</v>
      </c>
      <c r="E16" s="53">
        <f>SUM(E9:F15)</f>
        <v>0</v>
      </c>
      <c r="F16" s="54"/>
      <c r="G16" s="53">
        <f>SUM(G9:H15)</f>
        <v>0</v>
      </c>
      <c r="H16" s="54"/>
      <c r="I16" s="53">
        <f>SUM(I9:J15)</f>
        <v>0</v>
      </c>
      <c r="J16" s="54"/>
      <c r="K16" s="14" t="s">
        <v>19</v>
      </c>
      <c r="L16" s="53">
        <f>L9+L10+L11+L12+L13+L14+L15</f>
        <v>0</v>
      </c>
      <c r="M16" s="54"/>
    </row>
    <row r="17" spans="1:13" ht="24" customHeight="1" x14ac:dyDescent="0.45">
      <c r="A17" s="46" t="s">
        <v>20</v>
      </c>
      <c r="B17" s="57" t="s">
        <v>21</v>
      </c>
      <c r="C17" s="46" t="s">
        <v>10</v>
      </c>
      <c r="D17" s="46"/>
      <c r="E17" s="5">
        <f>E6</f>
        <v>43831</v>
      </c>
      <c r="F17" s="6" t="s">
        <v>11</v>
      </c>
      <c r="G17" s="5">
        <f>G6</f>
        <v>43862</v>
      </c>
      <c r="H17" s="6" t="s">
        <v>11</v>
      </c>
      <c r="I17" s="5">
        <f>I6</f>
        <v>43891</v>
      </c>
      <c r="J17" s="6" t="s">
        <v>11</v>
      </c>
      <c r="K17" s="15"/>
      <c r="L17" s="37" t="s">
        <v>12</v>
      </c>
      <c r="M17" s="37"/>
    </row>
    <row r="18" spans="1:13" ht="24" customHeight="1" x14ac:dyDescent="0.45">
      <c r="A18" s="46"/>
      <c r="B18" s="57"/>
      <c r="C18" s="46"/>
      <c r="D18" s="46"/>
      <c r="E18" s="7">
        <f>E7</f>
        <v>43861</v>
      </c>
      <c r="F18" s="8" t="s">
        <v>13</v>
      </c>
      <c r="G18" s="7">
        <f>G7</f>
        <v>43890</v>
      </c>
      <c r="H18" s="8" t="s">
        <v>13</v>
      </c>
      <c r="I18" s="7">
        <f>I7</f>
        <v>43921</v>
      </c>
      <c r="J18" s="8" t="s">
        <v>13</v>
      </c>
      <c r="K18" s="16"/>
      <c r="L18" s="37"/>
      <c r="M18" s="37"/>
    </row>
    <row r="19" spans="1:13" ht="24" customHeight="1" x14ac:dyDescent="0.45">
      <c r="A19" s="46"/>
      <c r="B19" s="57"/>
      <c r="C19" s="46" t="s">
        <v>14</v>
      </c>
      <c r="D19" s="46"/>
      <c r="E19" s="17">
        <v>31</v>
      </c>
      <c r="F19" s="18" t="s">
        <v>15</v>
      </c>
      <c r="G19" s="19">
        <v>29</v>
      </c>
      <c r="H19" s="18" t="s">
        <v>15</v>
      </c>
      <c r="I19" s="20">
        <v>31</v>
      </c>
      <c r="J19" s="18" t="s">
        <v>15</v>
      </c>
      <c r="K19" s="18" t="s">
        <v>19</v>
      </c>
      <c r="L19" s="58">
        <f>L8</f>
        <v>91</v>
      </c>
      <c r="M19" s="58"/>
    </row>
    <row r="20" spans="1:13" ht="24" customHeight="1" x14ac:dyDescent="0.45">
      <c r="A20" s="46"/>
      <c r="B20" s="57"/>
      <c r="C20" s="59" t="s">
        <v>22</v>
      </c>
      <c r="D20" s="60"/>
      <c r="E20" s="21">
        <v>16</v>
      </c>
      <c r="F20" s="18" t="s">
        <v>15</v>
      </c>
      <c r="G20" s="21">
        <v>16</v>
      </c>
      <c r="H20" s="18"/>
      <c r="I20" s="21">
        <v>15</v>
      </c>
      <c r="J20" s="18" t="s">
        <v>15</v>
      </c>
      <c r="K20" s="18" t="s">
        <v>23</v>
      </c>
      <c r="L20" s="47">
        <f>E20+G20+I20</f>
        <v>47</v>
      </c>
      <c r="M20" s="47"/>
    </row>
    <row r="21" spans="1:13" ht="24" customHeight="1" x14ac:dyDescent="0.45">
      <c r="A21" s="46"/>
      <c r="B21" s="57"/>
      <c r="C21" s="46" t="s">
        <v>17</v>
      </c>
      <c r="D21" s="12" t="s">
        <v>18</v>
      </c>
      <c r="E21" s="55">
        <v>130992</v>
      </c>
      <c r="F21" s="56"/>
      <c r="G21" s="55">
        <v>114125</v>
      </c>
      <c r="H21" s="56"/>
      <c r="I21" s="55">
        <v>107434</v>
      </c>
      <c r="J21" s="56"/>
      <c r="K21" s="13"/>
      <c r="L21" s="47">
        <f>E21+G21+I21</f>
        <v>352551</v>
      </c>
      <c r="M21" s="47"/>
    </row>
    <row r="22" spans="1:13" ht="24" customHeight="1" x14ac:dyDescent="0.45">
      <c r="A22" s="46"/>
      <c r="B22" s="57"/>
      <c r="C22" s="46"/>
      <c r="D22" s="12" t="s">
        <v>24</v>
      </c>
      <c r="E22" s="55">
        <v>6368</v>
      </c>
      <c r="F22" s="56"/>
      <c r="G22" s="55">
        <v>6368</v>
      </c>
      <c r="H22" s="56"/>
      <c r="I22" s="55">
        <v>5970</v>
      </c>
      <c r="J22" s="56"/>
      <c r="K22" s="13"/>
      <c r="L22" s="47">
        <f t="shared" ref="L22:L27" si="1">E22+G22+I22</f>
        <v>18706</v>
      </c>
      <c r="M22" s="47"/>
    </row>
    <row r="23" spans="1:13" ht="24" customHeight="1" x14ac:dyDescent="0.45">
      <c r="A23" s="46"/>
      <c r="B23" s="57"/>
      <c r="C23" s="46"/>
      <c r="D23" s="22"/>
      <c r="E23" s="55"/>
      <c r="F23" s="56"/>
      <c r="G23" s="55"/>
      <c r="H23" s="56"/>
      <c r="I23" s="55"/>
      <c r="J23" s="56"/>
      <c r="K23" s="13"/>
      <c r="L23" s="47">
        <f t="shared" si="1"/>
        <v>0</v>
      </c>
      <c r="M23" s="47"/>
    </row>
    <row r="24" spans="1:13" ht="24" customHeight="1" x14ac:dyDescent="0.45">
      <c r="A24" s="46"/>
      <c r="B24" s="57"/>
      <c r="C24" s="46"/>
      <c r="D24" s="12"/>
      <c r="E24" s="55"/>
      <c r="F24" s="56"/>
      <c r="G24" s="55"/>
      <c r="H24" s="56"/>
      <c r="I24" s="55"/>
      <c r="J24" s="56"/>
      <c r="K24" s="13"/>
      <c r="L24" s="47">
        <f t="shared" si="1"/>
        <v>0</v>
      </c>
      <c r="M24" s="47"/>
    </row>
    <row r="25" spans="1:13" ht="24" customHeight="1" x14ac:dyDescent="0.45">
      <c r="A25" s="46"/>
      <c r="B25" s="57"/>
      <c r="C25" s="46"/>
      <c r="D25" s="12"/>
      <c r="E25" s="55"/>
      <c r="F25" s="56"/>
      <c r="G25" s="55"/>
      <c r="H25" s="56"/>
      <c r="I25" s="55"/>
      <c r="J25" s="56"/>
      <c r="K25" s="13"/>
      <c r="L25" s="47">
        <f t="shared" si="1"/>
        <v>0</v>
      </c>
      <c r="M25" s="47"/>
    </row>
    <row r="26" spans="1:13" ht="24" customHeight="1" x14ac:dyDescent="0.45">
      <c r="A26" s="46"/>
      <c r="B26" s="57"/>
      <c r="C26" s="46"/>
      <c r="D26" s="12"/>
      <c r="E26" s="55"/>
      <c r="F26" s="56"/>
      <c r="G26" s="55"/>
      <c r="H26" s="56"/>
      <c r="I26" s="55"/>
      <c r="J26" s="56"/>
      <c r="K26" s="13"/>
      <c r="L26" s="47">
        <f t="shared" si="1"/>
        <v>0</v>
      </c>
      <c r="M26" s="47"/>
    </row>
    <row r="27" spans="1:13" ht="24" customHeight="1" x14ac:dyDescent="0.45">
      <c r="A27" s="46"/>
      <c r="B27" s="57"/>
      <c r="C27" s="46"/>
      <c r="D27" s="12"/>
      <c r="E27" s="55"/>
      <c r="F27" s="56"/>
      <c r="G27" s="55"/>
      <c r="H27" s="56"/>
      <c r="I27" s="55"/>
      <c r="J27" s="56"/>
      <c r="K27" s="13"/>
      <c r="L27" s="47">
        <f t="shared" si="1"/>
        <v>0</v>
      </c>
      <c r="M27" s="47"/>
    </row>
    <row r="28" spans="1:13" ht="24" customHeight="1" x14ac:dyDescent="0.45">
      <c r="A28" s="46"/>
      <c r="B28" s="57"/>
      <c r="C28" s="46"/>
      <c r="D28" s="12" t="s">
        <v>12</v>
      </c>
      <c r="E28" s="53">
        <f>E21+E22+E23+E24+E25+E26+E27</f>
        <v>137360</v>
      </c>
      <c r="F28" s="54"/>
      <c r="G28" s="53">
        <f>G21+G22+G23+G24+G25+G26+G27</f>
        <v>120493</v>
      </c>
      <c r="H28" s="54"/>
      <c r="I28" s="53">
        <f>I21+I22+I23+I24+I25+I26+I27</f>
        <v>113404</v>
      </c>
      <c r="J28" s="54"/>
      <c r="K28" s="14" t="s">
        <v>25</v>
      </c>
      <c r="L28" s="53">
        <f>L21+L22+L23+L24+L25+L26+L27</f>
        <v>371257</v>
      </c>
      <c r="M28" s="54"/>
    </row>
    <row r="29" spans="1:13" ht="24" customHeight="1" x14ac:dyDescent="0.45">
      <c r="A29" s="46" t="s">
        <v>26</v>
      </c>
      <c r="B29" s="46"/>
      <c r="C29" s="46"/>
      <c r="D29" s="46"/>
      <c r="E29" s="47">
        <f>E16+E28</f>
        <v>137360</v>
      </c>
      <c r="F29" s="47"/>
      <c r="G29" s="47">
        <f>G16+G28</f>
        <v>120493</v>
      </c>
      <c r="H29" s="47"/>
      <c r="I29" s="47">
        <f>I16+I28</f>
        <v>113404</v>
      </c>
      <c r="J29" s="47"/>
      <c r="K29" s="23" t="s">
        <v>27</v>
      </c>
      <c r="L29" s="47">
        <f>L16+L28</f>
        <v>371257</v>
      </c>
      <c r="M29" s="47"/>
    </row>
    <row r="30" spans="1:13" ht="26.25" customHeight="1" x14ac:dyDescent="0.45">
      <c r="A30" s="46" t="s">
        <v>28</v>
      </c>
      <c r="B30" s="46"/>
      <c r="C30" s="46"/>
      <c r="D30" s="46"/>
      <c r="E30" s="48" t="s">
        <v>29</v>
      </c>
      <c r="F30" s="49"/>
      <c r="G30" s="50" t="s">
        <v>30</v>
      </c>
      <c r="H30" s="48" t="s">
        <v>31</v>
      </c>
      <c r="I30" s="49"/>
      <c r="J30" s="37" t="s">
        <v>32</v>
      </c>
      <c r="K30" s="50"/>
      <c r="L30" s="52">
        <f>ROUNDDOWN((E31/H31),2)</f>
        <v>4079.74</v>
      </c>
      <c r="M30" s="52"/>
    </row>
    <row r="31" spans="1:13" ht="26.25" customHeight="1" x14ac:dyDescent="0.45">
      <c r="A31" s="46"/>
      <c r="B31" s="46"/>
      <c r="C31" s="46"/>
      <c r="D31" s="46"/>
      <c r="E31" s="47">
        <f>L29</f>
        <v>371257</v>
      </c>
      <c r="F31" s="47"/>
      <c r="G31" s="51"/>
      <c r="H31" s="47">
        <f>L8</f>
        <v>91</v>
      </c>
      <c r="I31" s="47"/>
      <c r="J31" s="37"/>
      <c r="K31" s="51"/>
      <c r="L31" s="52"/>
      <c r="M31" s="52"/>
    </row>
    <row r="32" spans="1:13" ht="26.25" customHeight="1" x14ac:dyDescent="0.45">
      <c r="M32" t="s">
        <v>45</v>
      </c>
    </row>
    <row r="33" spans="1:13" ht="26.25" customHeight="1" x14ac:dyDescent="0.45">
      <c r="A33" s="37" t="s">
        <v>33</v>
      </c>
      <c r="B33" s="37"/>
      <c r="C33" s="38" t="s">
        <v>30</v>
      </c>
      <c r="D33" s="24" t="s">
        <v>34</v>
      </c>
      <c r="E33" s="38" t="s">
        <v>35</v>
      </c>
      <c r="F33" s="43">
        <f>ROUNDDOWN((A34/D34),2)</f>
        <v>0</v>
      </c>
      <c r="G33" s="37" t="s">
        <v>36</v>
      </c>
      <c r="H33" s="37"/>
    </row>
    <row r="34" spans="1:13" ht="26.25" customHeight="1" x14ac:dyDescent="0.45">
      <c r="A34" s="36">
        <f>L16</f>
        <v>0</v>
      </c>
      <c r="B34" s="36"/>
      <c r="C34" s="38"/>
      <c r="D34" s="25">
        <f>L8</f>
        <v>91</v>
      </c>
      <c r="E34" s="38"/>
      <c r="F34" s="43"/>
      <c r="G34" s="37"/>
      <c r="H34" s="37"/>
    </row>
    <row r="35" spans="1:13" ht="26.25" customHeight="1" x14ac:dyDescent="0.45">
      <c r="A35" s="37" t="s">
        <v>37</v>
      </c>
      <c r="B35" s="37"/>
      <c r="C35" s="38" t="s">
        <v>30</v>
      </c>
      <c r="D35" s="24" t="s">
        <v>38</v>
      </c>
      <c r="E35" s="38" t="s">
        <v>39</v>
      </c>
      <c r="F35" s="37" t="s">
        <v>40</v>
      </c>
      <c r="G35" s="38" t="s">
        <v>35</v>
      </c>
      <c r="H35" s="42">
        <f>ROUNDDOWN((A36/D36*0.6),2)</f>
        <v>4739.45</v>
      </c>
      <c r="I35" s="35" t="s">
        <v>41</v>
      </c>
      <c r="L35" s="44" t="s">
        <v>44</v>
      </c>
      <c r="M35" s="44"/>
    </row>
    <row r="36" spans="1:13" ht="26.25" customHeight="1" x14ac:dyDescent="0.45">
      <c r="A36" s="36">
        <f>L28</f>
        <v>371257</v>
      </c>
      <c r="B36" s="36"/>
      <c r="C36" s="38"/>
      <c r="D36" s="25">
        <f>L20</f>
        <v>47</v>
      </c>
      <c r="E36" s="38"/>
      <c r="F36" s="37"/>
      <c r="G36" s="38"/>
      <c r="H36" s="42"/>
      <c r="I36" s="35"/>
      <c r="L36" s="45">
        <f>L30*0.6</f>
        <v>2447.8439999999996</v>
      </c>
      <c r="M36" s="45"/>
    </row>
    <row r="37" spans="1:13" ht="26.25" customHeight="1" x14ac:dyDescent="0.45">
      <c r="A37" s="37" t="s">
        <v>36</v>
      </c>
      <c r="B37" s="37"/>
      <c r="C37" s="38" t="s">
        <v>42</v>
      </c>
      <c r="D37" s="24" t="s">
        <v>41</v>
      </c>
      <c r="E37" s="38" t="s">
        <v>35</v>
      </c>
      <c r="F37" s="39">
        <f>A38+D38</f>
        <v>4739.45</v>
      </c>
      <c r="G37" s="37" t="s">
        <v>43</v>
      </c>
      <c r="H37" s="37"/>
      <c r="L37" s="45">
        <f>F37*0.6</f>
        <v>2843.6699999999996</v>
      </c>
      <c r="M37" s="45"/>
    </row>
    <row r="38" spans="1:13" ht="26.25" customHeight="1" x14ac:dyDescent="0.45">
      <c r="A38" s="40">
        <f>F33</f>
        <v>0</v>
      </c>
      <c r="B38" s="41"/>
      <c r="C38" s="38"/>
      <c r="D38" s="26">
        <f>H35</f>
        <v>4739.45</v>
      </c>
      <c r="E38" s="38"/>
      <c r="F38" s="39"/>
      <c r="G38" s="37"/>
      <c r="H38" s="37"/>
    </row>
    <row r="39" spans="1:13" ht="26.25" customHeight="1" x14ac:dyDescent="0.45">
      <c r="A39" s="27"/>
      <c r="B39" s="27"/>
      <c r="C39" s="28"/>
      <c r="D39" s="29"/>
      <c r="E39" s="28"/>
      <c r="F39" s="30"/>
      <c r="G39" s="31"/>
      <c r="H39" s="31"/>
    </row>
    <row r="40" spans="1:13" ht="26.25" customHeight="1" x14ac:dyDescent="0.45">
      <c r="A40" s="27"/>
      <c r="B40" s="27"/>
      <c r="C40" s="28"/>
      <c r="D40" s="29"/>
      <c r="E40" s="28"/>
      <c r="F40" s="30"/>
      <c r="G40" s="31"/>
      <c r="H40" s="31"/>
    </row>
    <row r="41" spans="1:13" x14ac:dyDescent="0.45">
      <c r="K41" s="32"/>
      <c r="L41" s="32"/>
      <c r="M41" s="32"/>
    </row>
    <row r="42" spans="1:13" x14ac:dyDescent="0.45">
      <c r="K42" s="32"/>
      <c r="L42" s="32"/>
      <c r="M42" s="32"/>
    </row>
    <row r="43" spans="1:13" x14ac:dyDescent="0.45">
      <c r="K43" s="32"/>
      <c r="L43" s="32"/>
      <c r="M43" s="32"/>
    </row>
    <row r="44" spans="1:13" ht="21" customHeight="1" x14ac:dyDescent="0.45">
      <c r="K44" s="32"/>
      <c r="L44" s="34"/>
      <c r="M44" s="34"/>
    </row>
    <row r="45" spans="1:13" x14ac:dyDescent="0.45">
      <c r="K45" s="32"/>
      <c r="L45" s="32"/>
      <c r="M45" s="32"/>
    </row>
  </sheetData>
  <mergeCells count="127">
    <mergeCell ref="B2:E2"/>
    <mergeCell ref="I2:K2"/>
    <mergeCell ref="L2:M2"/>
    <mergeCell ref="E3:F3"/>
    <mergeCell ref="I3:K3"/>
    <mergeCell ref="L3:M3"/>
    <mergeCell ref="A5:C5"/>
    <mergeCell ref="D5:H5"/>
    <mergeCell ref="I5:K5"/>
    <mergeCell ref="A6:A16"/>
    <mergeCell ref="B6:B16"/>
    <mergeCell ref="C6:D7"/>
    <mergeCell ref="I10:J10"/>
    <mergeCell ref="E13:F13"/>
    <mergeCell ref="G13:H13"/>
    <mergeCell ref="I13:J13"/>
    <mergeCell ref="L6:M7"/>
    <mergeCell ref="C8:D8"/>
    <mergeCell ref="L8:M8"/>
    <mergeCell ref="C9:C16"/>
    <mergeCell ref="E9:F9"/>
    <mergeCell ref="G9:H9"/>
    <mergeCell ref="I9:J9"/>
    <mergeCell ref="L9:M9"/>
    <mergeCell ref="E10:F10"/>
    <mergeCell ref="G10:H10"/>
    <mergeCell ref="L10:M10"/>
    <mergeCell ref="E11:F11"/>
    <mergeCell ref="G11:H11"/>
    <mergeCell ref="I11:J11"/>
    <mergeCell ref="L11:M11"/>
    <mergeCell ref="E12:F12"/>
    <mergeCell ref="G12:H12"/>
    <mergeCell ref="I12:J12"/>
    <mergeCell ref="L12:M12"/>
    <mergeCell ref="L13:M13"/>
    <mergeCell ref="E14:F14"/>
    <mergeCell ref="G14:H14"/>
    <mergeCell ref="I14:J14"/>
    <mergeCell ref="L14:M14"/>
    <mergeCell ref="E15:F15"/>
    <mergeCell ref="G15:H15"/>
    <mergeCell ref="I15:J15"/>
    <mergeCell ref="L15:M15"/>
    <mergeCell ref="E16:F16"/>
    <mergeCell ref="G16:H16"/>
    <mergeCell ref="I16:J16"/>
    <mergeCell ref="L16:M16"/>
    <mergeCell ref="A17:A28"/>
    <mergeCell ref="B17:B28"/>
    <mergeCell ref="C17:D18"/>
    <mergeCell ref="L17:M18"/>
    <mergeCell ref="C19:D19"/>
    <mergeCell ref="L19:M19"/>
    <mergeCell ref="C20:D20"/>
    <mergeCell ref="L20:M20"/>
    <mergeCell ref="C21:C28"/>
    <mergeCell ref="E21:F21"/>
    <mergeCell ref="G21:H21"/>
    <mergeCell ref="I21:J21"/>
    <mergeCell ref="L21:M21"/>
    <mergeCell ref="E22:F22"/>
    <mergeCell ref="G22:H22"/>
    <mergeCell ref="I22:J22"/>
    <mergeCell ref="L22:M22"/>
    <mergeCell ref="E23:F23"/>
    <mergeCell ref="G23:H23"/>
    <mergeCell ref="I23:J23"/>
    <mergeCell ref="L23:M23"/>
    <mergeCell ref="E24:F24"/>
    <mergeCell ref="G24:H24"/>
    <mergeCell ref="I24:J24"/>
    <mergeCell ref="L24:M24"/>
    <mergeCell ref="E27:F27"/>
    <mergeCell ref="G27:H27"/>
    <mergeCell ref="I27:J27"/>
    <mergeCell ref="L27:M27"/>
    <mergeCell ref="E28:F28"/>
    <mergeCell ref="G28:H28"/>
    <mergeCell ref="I28:J28"/>
    <mergeCell ref="L28:M28"/>
    <mergeCell ref="E25:F25"/>
    <mergeCell ref="G25:H25"/>
    <mergeCell ref="I25:J25"/>
    <mergeCell ref="L25:M25"/>
    <mergeCell ref="E26:F26"/>
    <mergeCell ref="G26:H26"/>
    <mergeCell ref="I26:J26"/>
    <mergeCell ref="L26:M26"/>
    <mergeCell ref="A29:D29"/>
    <mergeCell ref="E29:F29"/>
    <mergeCell ref="G29:H29"/>
    <mergeCell ref="I29:J29"/>
    <mergeCell ref="L29:M29"/>
    <mergeCell ref="A30:D31"/>
    <mergeCell ref="E30:F30"/>
    <mergeCell ref="G30:G31"/>
    <mergeCell ref="H30:I30"/>
    <mergeCell ref="J30:J31"/>
    <mergeCell ref="K30:K31"/>
    <mergeCell ref="L30:M31"/>
    <mergeCell ref="E31:F31"/>
    <mergeCell ref="H31:I31"/>
    <mergeCell ref="A33:B33"/>
    <mergeCell ref="C33:C34"/>
    <mergeCell ref="E33:E34"/>
    <mergeCell ref="F33:F34"/>
    <mergeCell ref="G33:H34"/>
    <mergeCell ref="A34:B34"/>
    <mergeCell ref="L35:M35"/>
    <mergeCell ref="L36:M36"/>
    <mergeCell ref="L37:M37"/>
    <mergeCell ref="L44:M44"/>
    <mergeCell ref="I35:I36"/>
    <mergeCell ref="A36:B36"/>
    <mergeCell ref="A37:B37"/>
    <mergeCell ref="C37:C38"/>
    <mergeCell ref="E37:E38"/>
    <mergeCell ref="F37:F38"/>
    <mergeCell ref="G37:H38"/>
    <mergeCell ref="A38:B38"/>
    <mergeCell ref="A35:B35"/>
    <mergeCell ref="C35:C36"/>
    <mergeCell ref="E35:E36"/>
    <mergeCell ref="F35:F36"/>
    <mergeCell ref="G35:G36"/>
    <mergeCell ref="H35:H3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fujita</cp:lastModifiedBy>
  <dcterms:created xsi:type="dcterms:W3CDTF">2020-04-13T05:48:43Z</dcterms:created>
  <dcterms:modified xsi:type="dcterms:W3CDTF">2020-04-30T02:40:51Z</dcterms:modified>
</cp:coreProperties>
</file>